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 activeTab="1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P26" i="1" l="1"/>
  <c r="N25" i="1"/>
  <c r="N24" i="1"/>
  <c r="H25" i="1"/>
  <c r="H24" i="1"/>
  <c r="G22" i="1"/>
  <c r="G23" i="1"/>
  <c r="G14" i="1"/>
  <c r="G13" i="1"/>
  <c r="O8" i="1"/>
  <c r="O7" i="1"/>
  <c r="L19" i="1"/>
  <c r="G9" i="1" l="1"/>
  <c r="G10" i="1" s="1"/>
  <c r="C9" i="1"/>
  <c r="C10" i="1" s="1"/>
  <c r="D9" i="1"/>
  <c r="E9" i="1"/>
  <c r="E10" i="1" s="1"/>
  <c r="F9" i="1"/>
  <c r="H9" i="1"/>
  <c r="I9" i="1"/>
  <c r="I10" i="1" s="1"/>
  <c r="J9" i="1"/>
  <c r="K9" i="1"/>
  <c r="K10" i="1" s="1"/>
  <c r="L9" i="1"/>
  <c r="M9" i="1"/>
  <c r="M10" i="1" s="1"/>
  <c r="D10" i="1"/>
  <c r="F10" i="1"/>
  <c r="H10" i="1"/>
  <c r="J10" i="1"/>
  <c r="L10" i="1"/>
  <c r="B10" i="1"/>
  <c r="N8" i="1" l="1"/>
  <c r="N7" i="1"/>
  <c r="B9" i="1" l="1"/>
</calcChain>
</file>

<file path=xl/sharedStrings.xml><?xml version="1.0" encoding="utf-8"?>
<sst xmlns="http://schemas.openxmlformats.org/spreadsheetml/2006/main" count="21" uniqueCount="20">
  <si>
    <t>No</t>
  </si>
  <si>
    <t xml:space="preserve">Nomor Butir </t>
  </si>
  <si>
    <t>Skor</t>
  </si>
  <si>
    <t>Resp</t>
  </si>
  <si>
    <t>Total</t>
  </si>
  <si>
    <t>Hasil Uji Validasi Ahli</t>
  </si>
  <si>
    <t>Aspek Ketertarikan</t>
  </si>
  <si>
    <t>Aspek Materi</t>
  </si>
  <si>
    <t>Aspek Bahasa</t>
  </si>
  <si>
    <t xml:space="preserve">Aspek Ketertaikan </t>
  </si>
  <si>
    <t xml:space="preserve">Aspek Yang di amati </t>
  </si>
  <si>
    <t>Aspek Yang Diamati</t>
  </si>
  <si>
    <t xml:space="preserve">Ketertaikan </t>
  </si>
  <si>
    <t>Materi</t>
  </si>
  <si>
    <t>Bahasa</t>
  </si>
  <si>
    <t xml:space="preserve">Jumlah Aspek </t>
  </si>
  <si>
    <t xml:space="preserve">Sekor Perolehan </t>
  </si>
  <si>
    <t>Persentase</t>
  </si>
  <si>
    <t xml:space="preserve">Keterangan </t>
  </si>
  <si>
    <t>Skor Maksimal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</si>
</sst>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2">
    <xf numFmtId="0" fontId="0" fillId="0" borderId="0" xfId="0"/>
    <xf numFmtId="0" fontId="1" fillId="0" borderId="0" xfId="2"/>
    <xf numFmtId="0" fontId="2" fillId="0" borderId="0" xfId="2" applyFont="1"/>
    <xf numFmtId="0" fontId="1" fillId="0" borderId="1" xfId="2" applyBorder="1"/>
    <xf numFmtId="0" fontId="4" fillId="0" borderId="1" xfId="2" applyFont="1" applyFill="1" applyBorder="1" applyAlignment="1">
      <alignment horizontal="center"/>
    </xf>
    <xf numFmtId="0" fontId="1" fillId="0" borderId="1" xfId="2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1" xfId="2" applyFont="1" applyBorder="1"/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6" xfId="2" applyFont="1" applyBorder="1" applyAlignment="1">
      <alignment horizontal="center" vertic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4" fillId="0" borderId="7" xfId="2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3" workbookViewId="0">
      <selection activeCell="P27" sqref="P27"/>
    </sheetView>
  </sheetViews>
  <sheetFormatPr defaultRowHeight="15" x14ac:dyDescent="0.25"/>
  <sheetData>
    <row r="1" spans="1:15" x14ac:dyDescent="0.25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x14ac:dyDescent="0.25">
      <c r="A3" s="6" t="s">
        <v>0</v>
      </c>
      <c r="B3" s="12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  <c r="N3" s="6" t="s">
        <v>2</v>
      </c>
    </row>
    <row r="4" spans="1:15" x14ac:dyDescent="0.25">
      <c r="A4" s="15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6"/>
    </row>
    <row r="5" spans="1:15" x14ac:dyDescent="0.25">
      <c r="A5" s="16"/>
      <c r="B5" s="12" t="s">
        <v>6</v>
      </c>
      <c r="C5" s="13"/>
      <c r="D5" s="13"/>
      <c r="E5" s="13"/>
      <c r="F5" s="14"/>
      <c r="G5" s="12" t="s">
        <v>7</v>
      </c>
      <c r="H5" s="13"/>
      <c r="I5" s="13"/>
      <c r="J5" s="14"/>
      <c r="K5" s="12" t="s">
        <v>8</v>
      </c>
      <c r="L5" s="13"/>
      <c r="M5" s="14"/>
      <c r="N5" s="6" t="s">
        <v>4</v>
      </c>
    </row>
    <row r="6" spans="1:15" x14ac:dyDescent="0.25">
      <c r="A6" s="11"/>
      <c r="B6" s="8"/>
      <c r="C6" s="9"/>
      <c r="D6" s="9"/>
      <c r="E6" s="9"/>
      <c r="F6" s="10"/>
      <c r="G6" s="8"/>
      <c r="H6" s="9"/>
      <c r="I6" s="9"/>
      <c r="J6" s="10"/>
      <c r="K6" s="8"/>
      <c r="L6" s="9"/>
      <c r="M6" s="10"/>
      <c r="N6" s="6"/>
    </row>
    <row r="7" spans="1:15" x14ac:dyDescent="0.25">
      <c r="A7" s="5">
        <v>1</v>
      </c>
      <c r="B7" s="4">
        <v>4</v>
      </c>
      <c r="C7" s="4">
        <v>4</v>
      </c>
      <c r="D7" s="4">
        <v>4</v>
      </c>
      <c r="E7" s="4">
        <v>5</v>
      </c>
      <c r="F7" s="4">
        <v>4</v>
      </c>
      <c r="G7" s="4">
        <v>4</v>
      </c>
      <c r="H7" s="4">
        <v>5</v>
      </c>
      <c r="I7" s="4">
        <v>4</v>
      </c>
      <c r="J7" s="4">
        <v>4</v>
      </c>
      <c r="K7" s="4">
        <v>5</v>
      </c>
      <c r="L7" s="4">
        <v>4</v>
      </c>
      <c r="M7" s="4">
        <v>4</v>
      </c>
      <c r="N7" s="3">
        <f>SUM(B7:M7)</f>
        <v>51</v>
      </c>
      <c r="O7">
        <f>51/60*100</f>
        <v>85</v>
      </c>
    </row>
    <row r="8" spans="1:15" x14ac:dyDescent="0.25">
      <c r="A8" s="5">
        <v>2</v>
      </c>
      <c r="B8" s="4">
        <v>4</v>
      </c>
      <c r="C8" s="4">
        <v>5</v>
      </c>
      <c r="D8" s="4">
        <v>5</v>
      </c>
      <c r="E8" s="4">
        <v>4</v>
      </c>
      <c r="F8" s="4">
        <v>5</v>
      </c>
      <c r="G8" s="4">
        <v>4</v>
      </c>
      <c r="H8" s="4">
        <v>5</v>
      </c>
      <c r="I8" s="4">
        <v>5</v>
      </c>
      <c r="J8" s="4">
        <v>5</v>
      </c>
      <c r="K8" s="4">
        <v>5</v>
      </c>
      <c r="L8" s="4">
        <v>5</v>
      </c>
      <c r="M8" s="4">
        <v>4</v>
      </c>
      <c r="N8" s="3">
        <f>SUM(B8:M8)</f>
        <v>56</v>
      </c>
      <c r="O8">
        <f>56/60*100</f>
        <v>93.333333333333329</v>
      </c>
    </row>
    <row r="9" spans="1:15" x14ac:dyDescent="0.25">
      <c r="A9" s="5"/>
      <c r="B9" s="4">
        <f>SUM(B7:B8)</f>
        <v>8</v>
      </c>
      <c r="C9" s="4">
        <f t="shared" ref="C9:M9" si="0">SUM(C7:C8)</f>
        <v>9</v>
      </c>
      <c r="D9" s="4">
        <f t="shared" si="0"/>
        <v>9</v>
      </c>
      <c r="E9" s="4">
        <f t="shared" si="0"/>
        <v>9</v>
      </c>
      <c r="F9" s="4">
        <f t="shared" si="0"/>
        <v>9</v>
      </c>
      <c r="G9" s="4">
        <f t="shared" si="0"/>
        <v>8</v>
      </c>
      <c r="H9" s="4">
        <f t="shared" si="0"/>
        <v>10</v>
      </c>
      <c r="I9" s="4">
        <f t="shared" si="0"/>
        <v>9</v>
      </c>
      <c r="J9" s="4">
        <f t="shared" si="0"/>
        <v>9</v>
      </c>
      <c r="K9" s="4">
        <f t="shared" si="0"/>
        <v>10</v>
      </c>
      <c r="L9" s="4">
        <f t="shared" si="0"/>
        <v>9</v>
      </c>
      <c r="M9" s="4">
        <f t="shared" si="0"/>
        <v>8</v>
      </c>
      <c r="N9" s="3"/>
    </row>
    <row r="10" spans="1:15" x14ac:dyDescent="0.25">
      <c r="A10" s="1"/>
      <c r="B10" s="1">
        <f>B9/2*100%</f>
        <v>4</v>
      </c>
      <c r="C10" s="1">
        <f t="shared" ref="C10:M10" si="1">C9/2*100%</f>
        <v>4.5</v>
      </c>
      <c r="D10" s="1">
        <f t="shared" si="1"/>
        <v>4.5</v>
      </c>
      <c r="E10" s="1">
        <f t="shared" si="1"/>
        <v>4.5</v>
      </c>
      <c r="F10" s="1">
        <f t="shared" si="1"/>
        <v>4.5</v>
      </c>
      <c r="G10" s="1">
        <f t="shared" si="1"/>
        <v>4</v>
      </c>
      <c r="H10" s="1">
        <f t="shared" si="1"/>
        <v>5</v>
      </c>
      <c r="I10" s="1">
        <f t="shared" si="1"/>
        <v>4.5</v>
      </c>
      <c r="J10" s="1">
        <f t="shared" si="1"/>
        <v>4.5</v>
      </c>
      <c r="K10" s="1">
        <f t="shared" si="1"/>
        <v>5</v>
      </c>
      <c r="L10" s="1">
        <f t="shared" si="1"/>
        <v>4.5</v>
      </c>
      <c r="M10" s="1">
        <f t="shared" si="1"/>
        <v>4</v>
      </c>
      <c r="N10" s="1"/>
    </row>
    <row r="13" spans="1:15" x14ac:dyDescent="0.25">
      <c r="B13" s="4">
        <v>8</v>
      </c>
      <c r="C13" s="4">
        <v>9</v>
      </c>
      <c r="D13" s="4">
        <v>9</v>
      </c>
      <c r="E13" s="4">
        <v>9</v>
      </c>
      <c r="F13" s="17">
        <v>9</v>
      </c>
      <c r="G13">
        <f>SUM(B13:F13)</f>
        <v>44</v>
      </c>
    </row>
    <row r="14" spans="1:15" x14ac:dyDescent="0.25">
      <c r="G14">
        <f>44/50*100</f>
        <v>88</v>
      </c>
    </row>
    <row r="17" spans="2:16" x14ac:dyDescent="0.25">
      <c r="B17" s="4"/>
      <c r="C17" s="4" t="s">
        <v>10</v>
      </c>
      <c r="D17" s="4"/>
      <c r="E17" s="4"/>
      <c r="F17" s="4"/>
    </row>
    <row r="18" spans="2:16" x14ac:dyDescent="0.25">
      <c r="B18">
        <v>1</v>
      </c>
      <c r="C18" t="s">
        <v>9</v>
      </c>
    </row>
    <row r="19" spans="2:16" x14ac:dyDescent="0.25">
      <c r="L19">
        <f>12*5</f>
        <v>60</v>
      </c>
    </row>
    <row r="22" spans="2:16" x14ac:dyDescent="0.25">
      <c r="C22" s="4">
        <v>4</v>
      </c>
      <c r="D22" s="4">
        <v>5</v>
      </c>
      <c r="E22" s="4">
        <v>4</v>
      </c>
      <c r="F22" s="4">
        <v>4</v>
      </c>
      <c r="G22">
        <f>SUM(C22:F22)</f>
        <v>17</v>
      </c>
    </row>
    <row r="23" spans="2:16" x14ac:dyDescent="0.25">
      <c r="C23" s="4">
        <v>4</v>
      </c>
      <c r="D23" s="4">
        <v>5</v>
      </c>
      <c r="E23" s="4">
        <v>5</v>
      </c>
      <c r="F23" s="4">
        <v>5</v>
      </c>
      <c r="G23">
        <f>SUM(C23:F23)</f>
        <v>19</v>
      </c>
    </row>
    <row r="24" spans="2:16" x14ac:dyDescent="0.25">
      <c r="H24">
        <f>17+19</f>
        <v>36</v>
      </c>
      <c r="K24" s="4">
        <v>5</v>
      </c>
      <c r="L24" s="4">
        <v>4</v>
      </c>
      <c r="M24" s="4">
        <v>4</v>
      </c>
      <c r="N24">
        <f>SUM(K24:M24)</f>
        <v>13</v>
      </c>
    </row>
    <row r="25" spans="2:16" x14ac:dyDescent="0.25">
      <c r="H25">
        <f>SUM(H24/40)*100</f>
        <v>90</v>
      </c>
      <c r="K25" s="4">
        <v>5</v>
      </c>
      <c r="L25" s="4">
        <v>5</v>
      </c>
      <c r="M25" s="4">
        <v>4</v>
      </c>
      <c r="N25">
        <f>SUM(K25:M25)</f>
        <v>14</v>
      </c>
    </row>
    <row r="26" spans="2:16" x14ac:dyDescent="0.25">
      <c r="P26">
        <f>27/30</f>
        <v>0.9</v>
      </c>
    </row>
  </sheetData>
  <mergeCells count="5">
    <mergeCell ref="B3:M3"/>
    <mergeCell ref="A4:A5"/>
    <mergeCell ref="B5:F5"/>
    <mergeCell ref="G5:J5"/>
    <mergeCell ref="K5:M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8"/>
  <sheetViews>
    <sheetView tabSelected="1" workbookViewId="0">
      <selection activeCell="E17" sqref="E17"/>
    </sheetView>
  </sheetViews>
  <sheetFormatPr defaultRowHeight="15" x14ac:dyDescent="0.25"/>
  <cols>
    <col min="2" max="2" width="17.42578125" customWidth="1"/>
    <col min="3" max="3" width="15.7109375" customWidth="1"/>
    <col min="4" max="4" width="14.42578125" customWidth="1"/>
    <col min="5" max="5" width="18" customWidth="1"/>
    <col min="6" max="6" width="11.140625" customWidth="1"/>
    <col min="7" max="7" width="11.5703125" customWidth="1"/>
  </cols>
  <sheetData>
    <row r="5" spans="1:7" x14ac:dyDescent="0.25">
      <c r="A5" s="20" t="s">
        <v>0</v>
      </c>
      <c r="B5" s="21" t="s">
        <v>11</v>
      </c>
      <c r="C5" s="20" t="s">
        <v>15</v>
      </c>
      <c r="D5" s="20" t="s">
        <v>19</v>
      </c>
      <c r="E5" s="20" t="s">
        <v>16</v>
      </c>
      <c r="F5" s="20" t="s">
        <v>17</v>
      </c>
      <c r="G5" s="20" t="s">
        <v>18</v>
      </c>
    </row>
    <row r="6" spans="1:7" x14ac:dyDescent="0.25">
      <c r="A6" s="19">
        <v>1</v>
      </c>
      <c r="B6" s="18" t="s">
        <v>12</v>
      </c>
      <c r="C6" s="19">
        <v>5</v>
      </c>
      <c r="D6" s="19">
        <v>50</v>
      </c>
      <c r="E6" s="19">
        <v>44</v>
      </c>
      <c r="F6" s="19">
        <v>88</v>
      </c>
      <c r="G6" s="18"/>
    </row>
    <row r="7" spans="1:7" x14ac:dyDescent="0.25">
      <c r="A7" s="19">
        <v>2</v>
      </c>
      <c r="B7" s="18" t="s">
        <v>13</v>
      </c>
      <c r="C7" s="19">
        <v>4</v>
      </c>
      <c r="D7" s="19">
        <v>40</v>
      </c>
      <c r="E7" s="19">
        <v>36</v>
      </c>
      <c r="F7" s="19">
        <v>90</v>
      </c>
      <c r="G7" s="18"/>
    </row>
    <row r="8" spans="1:7" x14ac:dyDescent="0.25">
      <c r="A8" s="19">
        <v>3</v>
      </c>
      <c r="B8" s="18" t="s">
        <v>14</v>
      </c>
      <c r="C8" s="19">
        <v>3</v>
      </c>
      <c r="D8" s="19">
        <v>30</v>
      </c>
      <c r="E8" s="19">
        <v>27</v>
      </c>
      <c r="F8" s="19">
        <v>90</v>
      </c>
      <c r="G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2021-07-30T03:53:40Z</dcterms:modified>
</cp:coreProperties>
</file>